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68d4b1bca3475cba/Desktop/클로드코드/1.1. 회계사무소 홈페이지/column/files/"/>
    </mc:Choice>
  </mc:AlternateContent>
  <xr:revisionPtr revIDLastSave="4" documentId="11_7F5CEEEB1C5FA49FE724B015475DCE3AA74C2C33" xr6:coauthVersionLast="47" xr6:coauthVersionMax="47" xr10:uidLastSave="{822E6013-7525-4789-83AB-5186305AF7EF}"/>
  <bookViews>
    <workbookView xWindow="690" yWindow="2655" windowWidth="21600" windowHeight="11160" xr2:uid="{00000000-000D-0000-FFFF-FFFF00000000}"/>
  </bookViews>
  <sheets>
    <sheet name="외부감사 대상 판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1" l="1"/>
  <c r="B21" i="1"/>
  <c r="B19" i="1"/>
  <c r="B18" i="1"/>
  <c r="B16" i="1"/>
  <c r="B15" i="1"/>
  <c r="B20" i="1" s="1"/>
  <c r="B23" i="1" l="1"/>
  <c r="B17" i="1"/>
  <c r="B25" i="1" s="1"/>
</calcChain>
</file>

<file path=xl/sharedStrings.xml><?xml version="1.0" encoding="utf-8"?>
<sst xmlns="http://schemas.openxmlformats.org/spreadsheetml/2006/main" count="51" uniqueCount="42">
  <si>
    <t>외부감사 대상 판정표</t>
  </si>
  <si>
    <t>근거: 주식회사 등의 외부감사에 관한 법률 제4조, 같은 법 시행령 제5조 (시행 2026. 5. 26.)</t>
  </si>
  <si>
    <t>직전 사업연도 말 재무제표 기준으로 노란 칸에만 숫자를 입력하시면 아래 판정 칸이 자동으로 바뀝니다.</t>
  </si>
  <si>
    <t>입력 항목</t>
  </si>
  <si>
    <t>값</t>
  </si>
  <si>
    <t>단위</t>
  </si>
  <si>
    <t>판정 기준</t>
  </si>
  <si>
    <t>직전 사업연도 말 자산총액</t>
  </si>
  <si>
    <t>원</t>
  </si>
  <si>
    <t>500억원 이상이면 단독 요건 충족 / 120억원 이상이면 소요건 1개</t>
  </si>
  <si>
    <t>직전 사업연도 말 부채총액</t>
  </si>
  <si>
    <t>70억원 이상이면 소요건 1개</t>
  </si>
  <si>
    <t>직전 사업연도 매출액</t>
  </si>
  <si>
    <t>500억원 이상이면 단독 요건 충족 / 100억원 이상이면 소요건 1개</t>
  </si>
  <si>
    <t xml:space="preserve">  └ 사업연도 개월 수(12개월 미만이면 실제 개월 수)</t>
  </si>
  <si>
    <t>개월</t>
  </si>
  <si>
    <t>12개월 미만이면 12개월로 환산(1개월 미만은 1개월)</t>
  </si>
  <si>
    <t>직전 사업연도 말 종업원 수</t>
  </si>
  <si>
    <t>명</t>
  </si>
  <si>
    <t>100명 이상이면 소요건 1개 (일용근로자·파견근로자 제외)</t>
  </si>
  <si>
    <t>직전 사업연도 말 사원 수(유한회사만)</t>
  </si>
  <si>
    <t>50명 이상이면 소요건 1개</t>
  </si>
  <si>
    <t>회사 형태 (주식회사 / 유한회사)</t>
  </si>
  <si>
    <t>주식회사</t>
  </si>
  <si>
    <t>유한회사는 소요건 3개 이상이어야 대상</t>
  </si>
  <si>
    <t>자동 계산</t>
  </si>
  <si>
    <t>12개월 환산 매출액</t>
  </si>
  <si>
    <t>자산총액 500억원 이상</t>
  </si>
  <si>
    <t>환산 매출액 500억원 이상</t>
  </si>
  <si>
    <t>소요건 ① 자산총액 120억원 이상</t>
  </si>
  <si>
    <t>개</t>
  </si>
  <si>
    <t>소요건 ② 부채총액 70억원 이상</t>
  </si>
  <si>
    <t>소요건 ③ 환산 매출액 100억원 이상</t>
  </si>
  <si>
    <t>소요건 ④ 종업원 100명 이상</t>
  </si>
  <si>
    <t>소요건 ⑤ 사원 50명 이상(유한회사)</t>
  </si>
  <si>
    <t>소요건 충족 개수</t>
  </si>
  <si>
    <t>판정 결과</t>
  </si>
  <si>
    <t>※ 2019년 11월 1일 이후 주식회사에서 유한회사로 조직을 변경한 회사는 등기일부터 5년까지 주식회사 기준(소요건 2개)을 적용합니다.</t>
  </si>
  <si>
    <t>※ 주권상장법인과 해당 사업연도·다음 사업연도 중 상장하려는 회사는 위 규모와 무관하게 외부감사 대상입니다.</t>
  </si>
  <si>
    <t>※ 해당 사업연도에 최초로 설립등기를 한 회사, 해산·청산·파산이 등기되었거나 1년 이상 휴업 중인 회사 등은 적용에서 제외됩니다.</t>
  </si>
  <si>
    <t>※ 종업원은 근로기준법상 근로자를 말하며, 소득세법 시행령 제20조제1항에 해당하는 사람과 파견근로자는 제외합니다.</t>
  </si>
  <si>
    <t>작성: TK세무회계 (tktax.kr) · 2026.09.09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</si>
</sst>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scheme val="minor"/>
    </font>
    <font>
      <b/>
      <sz val="14"/>
      <color rgb="FF314D89"/>
      <name val="맑은 고딕"/>
      <family val="3"/>
      <charset val="129"/>
    </font>
    <font>
      <sz val="9"/>
      <color rgb="FF666666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b/>
      <sz val="11"/>
      <color rgb="FF314D89"/>
      <name val="맑은 고딕"/>
      <family val="3"/>
      <charset val="129"/>
    </font>
    <font>
      <b/>
      <sz val="12"/>
      <color rgb="FF314D89"/>
      <name val="맑은 고딕"/>
      <family val="3"/>
      <charset val="129"/>
    </font>
    <font>
      <b/>
      <sz val="12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14D89"/>
      </patternFill>
    </fill>
    <fill>
      <patternFill patternType="solid">
        <fgColor rgb="FFFFF6D6"/>
      </patternFill>
    </fill>
    <fill>
      <patternFill patternType="solid">
        <fgColor rgb="FFEAF0FB"/>
      </patternFill>
    </fill>
  </fills>
  <borders count="2">
    <border>
      <left/>
      <right/>
      <top/>
      <bottom/>
      <diagonal/>
    </border>
    <border>
      <left style="thin">
        <color rgb="FFBFC7D6"/>
      </left>
      <right style="thin">
        <color rgb="FFBFC7D6"/>
      </right>
      <top style="thin">
        <color rgb="FFBFC7D6"/>
      </top>
      <bottom style="thin">
        <color rgb="FFBFC7D6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3" fontId="0" fillId="3" borderId="1" xfId="0" applyNumberFormat="1" applyFill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3" borderId="1" xfId="0" applyFill="1" applyBorder="1" applyAlignment="1">
      <alignment vertical="center"/>
    </xf>
    <xf numFmtId="0" fontId="4" fillId="0" borderId="0" xfId="0" applyFont="1"/>
    <xf numFmtId="0" fontId="0" fillId="0" borderId="1" xfId="0" applyBorder="1"/>
    <xf numFmtId="3" fontId="0" fillId="0" borderId="1" xfId="0" applyNumberFormat="1" applyBorder="1"/>
    <xf numFmtId="0" fontId="5" fillId="0" borderId="0" xfId="0" applyFont="1"/>
    <xf numFmtId="0" fontId="6" fillId="4" borderId="1" xfId="0" applyFont="1" applyFill="1" applyBorder="1"/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5" topLeftCell="A6" activePane="bottomLeft" state="frozen"/>
      <selection pane="bottomLeft"/>
    </sheetView>
  </sheetViews>
  <sheetFormatPr defaultRowHeight="16.5" x14ac:dyDescent="0.3"/>
  <cols>
    <col min="1" max="1" width="46" customWidth="1"/>
    <col min="2" max="2" width="22" customWidth="1"/>
    <col min="3" max="3" width="8" customWidth="1"/>
    <col min="4" max="4" width="58" customWidth="1"/>
  </cols>
  <sheetData>
    <row r="1" spans="1:4" ht="20.25" x14ac:dyDescent="0.35">
      <c r="A1" s="1" t="s">
        <v>0</v>
      </c>
    </row>
    <row r="2" spans="1:4" x14ac:dyDescent="0.3">
      <c r="A2" s="2" t="s">
        <v>1</v>
      </c>
    </row>
    <row r="3" spans="1:4" x14ac:dyDescent="0.3">
      <c r="A3" s="2" t="s">
        <v>2</v>
      </c>
    </row>
    <row r="5" spans="1:4" x14ac:dyDescent="0.3">
      <c r="A5" s="3" t="s">
        <v>3</v>
      </c>
      <c r="B5" s="3" t="s">
        <v>4</v>
      </c>
      <c r="C5" s="3" t="s">
        <v>5</v>
      </c>
      <c r="D5" s="4" t="s">
        <v>6</v>
      </c>
    </row>
    <row r="6" spans="1:4" x14ac:dyDescent="0.3">
      <c r="A6" s="5" t="s">
        <v>7</v>
      </c>
      <c r="B6" s="6">
        <v>13000000000</v>
      </c>
      <c r="C6" s="5" t="s">
        <v>8</v>
      </c>
      <c r="D6" s="7" t="s">
        <v>9</v>
      </c>
    </row>
    <row r="7" spans="1:4" x14ac:dyDescent="0.3">
      <c r="A7" s="5" t="s">
        <v>10</v>
      </c>
      <c r="B7" s="6">
        <v>8000000000</v>
      </c>
      <c r="C7" s="5" t="s">
        <v>8</v>
      </c>
      <c r="D7" s="7" t="s">
        <v>11</v>
      </c>
    </row>
    <row r="8" spans="1:4" x14ac:dyDescent="0.3">
      <c r="A8" s="5" t="s">
        <v>12</v>
      </c>
      <c r="B8" s="6">
        <v>9000000000</v>
      </c>
      <c r="C8" s="5" t="s">
        <v>8</v>
      </c>
      <c r="D8" s="7" t="s">
        <v>13</v>
      </c>
    </row>
    <row r="9" spans="1:4" x14ac:dyDescent="0.3">
      <c r="A9" s="5" t="s">
        <v>14</v>
      </c>
      <c r="B9" s="6">
        <v>12</v>
      </c>
      <c r="C9" s="5" t="s">
        <v>15</v>
      </c>
      <c r="D9" s="7" t="s">
        <v>16</v>
      </c>
    </row>
    <row r="10" spans="1:4" x14ac:dyDescent="0.3">
      <c r="A10" s="5" t="s">
        <v>17</v>
      </c>
      <c r="B10" s="6">
        <v>40</v>
      </c>
      <c r="C10" s="5" t="s">
        <v>18</v>
      </c>
      <c r="D10" s="7" t="s">
        <v>19</v>
      </c>
    </row>
    <row r="11" spans="1:4" x14ac:dyDescent="0.3">
      <c r="A11" s="5" t="s">
        <v>20</v>
      </c>
      <c r="B11" s="6">
        <v>0</v>
      </c>
      <c r="C11" s="5" t="s">
        <v>18</v>
      </c>
      <c r="D11" s="7" t="s">
        <v>21</v>
      </c>
    </row>
    <row r="12" spans="1:4" x14ac:dyDescent="0.3">
      <c r="A12" s="5" t="s">
        <v>22</v>
      </c>
      <c r="B12" s="8" t="s">
        <v>23</v>
      </c>
      <c r="C12" s="5"/>
      <c r="D12" s="7" t="s">
        <v>24</v>
      </c>
    </row>
    <row r="14" spans="1:4" x14ac:dyDescent="0.3">
      <c r="A14" s="9" t="s">
        <v>25</v>
      </c>
    </row>
    <row r="15" spans="1:4" x14ac:dyDescent="0.3">
      <c r="A15" s="10" t="s">
        <v>26</v>
      </c>
      <c r="B15" s="11">
        <f>IF(B9=0,0,B8/B9*12)</f>
        <v>9000000000</v>
      </c>
      <c r="C15" s="10" t="s">
        <v>8</v>
      </c>
    </row>
    <row r="16" spans="1:4" x14ac:dyDescent="0.3">
      <c r="A16" s="10" t="s">
        <v>27</v>
      </c>
      <c r="B16" s="10" t="str">
        <f>IF(B6&gt;=50000000000,"예","아니오")</f>
        <v>아니오</v>
      </c>
      <c r="C16" s="10"/>
    </row>
    <row r="17" spans="1:3" x14ac:dyDescent="0.3">
      <c r="A17" s="10" t="s">
        <v>28</v>
      </c>
      <c r="B17" s="10" t="str">
        <f>IF(B15&gt;=50000000000,"예","아니오")</f>
        <v>아니오</v>
      </c>
      <c r="C17" s="10"/>
    </row>
    <row r="18" spans="1:3" x14ac:dyDescent="0.3">
      <c r="A18" s="10" t="s">
        <v>29</v>
      </c>
      <c r="B18" s="10">
        <f>IF(B6&gt;=12000000000,1,0)</f>
        <v>1</v>
      </c>
      <c r="C18" s="10" t="s">
        <v>30</v>
      </c>
    </row>
    <row r="19" spans="1:3" x14ac:dyDescent="0.3">
      <c r="A19" s="10" t="s">
        <v>31</v>
      </c>
      <c r="B19" s="10">
        <f>IF(B7&gt;=7000000000,1,0)</f>
        <v>1</v>
      </c>
      <c r="C19" s="10" t="s">
        <v>30</v>
      </c>
    </row>
    <row r="20" spans="1:3" x14ac:dyDescent="0.3">
      <c r="A20" s="10" t="s">
        <v>32</v>
      </c>
      <c r="B20" s="10">
        <f>IF(B15&gt;=10000000000,1,0)</f>
        <v>0</v>
      </c>
      <c r="C20" s="10" t="s">
        <v>30</v>
      </c>
    </row>
    <row r="21" spans="1:3" x14ac:dyDescent="0.3">
      <c r="A21" s="10" t="s">
        <v>33</v>
      </c>
      <c r="B21" s="10">
        <f>IF(B10&gt;=100,1,0)</f>
        <v>0</v>
      </c>
      <c r="C21" s="10" t="s">
        <v>30</v>
      </c>
    </row>
    <row r="22" spans="1:3" x14ac:dyDescent="0.3">
      <c r="A22" s="10" t="s">
        <v>34</v>
      </c>
      <c r="B22" s="10">
        <f>IF(AND(B12="유한회사",B11&gt;=50),1,0)</f>
        <v>0</v>
      </c>
      <c r="C22" s="10" t="s">
        <v>30</v>
      </c>
    </row>
    <row r="23" spans="1:3" x14ac:dyDescent="0.3">
      <c r="A23" s="10" t="s">
        <v>35</v>
      </c>
      <c r="B23" s="10">
        <f>SUM(B18:B22)</f>
        <v>2</v>
      </c>
      <c r="C23" s="10" t="s">
        <v>30</v>
      </c>
    </row>
    <row r="25" spans="1:3" ht="17.25" x14ac:dyDescent="0.3">
      <c r="A25" s="12" t="s">
        <v>36</v>
      </c>
      <c r="B25" s="13" t="str">
        <f>IF(OR(B16="예",B17="예"),"외부감사 대상입니다",IF(B23&gt;=IF(B12="유한회사",3,2),"외부감사 대상입니다","외부감사 대상이 아닙니다"))</f>
        <v>외부감사 대상입니다</v>
      </c>
    </row>
    <row r="27" spans="1:3" x14ac:dyDescent="0.3">
      <c r="A27" s="2" t="s">
        <v>37</v>
      </c>
    </row>
    <row r="28" spans="1:3" x14ac:dyDescent="0.3">
      <c r="A28" s="2" t="s">
        <v>38</v>
      </c>
    </row>
    <row r="29" spans="1:3" x14ac:dyDescent="0.3">
      <c r="A29" s="2" t="s">
        <v>39</v>
      </c>
    </row>
    <row r="30" spans="1:3" x14ac:dyDescent="0.3">
      <c r="A30" s="2" t="s">
        <v>40</v>
      </c>
    </row>
    <row r="31" spans="1:3" x14ac:dyDescent="0.3">
      <c r="A31" s="2"/>
    </row>
    <row r="32" spans="1:3" x14ac:dyDescent="0.3">
      <c r="A32" s="2" t="s">
        <v>41</v>
      </c>
    </row>
  </sheetData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외부감사 대상 판정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태극 김</cp:lastModifiedBy>
  <dcterms:created xsi:type="dcterms:W3CDTF">2026-09-09T03:57:03Z</dcterms:created>
  <dcterms:modified xsi:type="dcterms:W3CDTF">2026-09-09T03:57:31Z</dcterms:modified>
</cp:coreProperties>
</file>